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960" yWindow="420" windowWidth="10635" windowHeight="7095" tabRatio="767" activeTab="0"/>
  </bookViews>
  <sheets>
    <sheet name="実習１１" sheetId="1" r:id="rId1"/>
    <sheet name="実習１１操作後" sheetId="2" r:id="rId2"/>
    <sheet name="実習１２ " sheetId="3" r:id="rId3"/>
    <sheet name="実習１２操作後" sheetId="4" r:id="rId4"/>
    <sheet name="実習１３" sheetId="5" r:id="rId5"/>
    <sheet name="実習１３操作後" sheetId="6" r:id="rId6"/>
  </sheets>
  <definedNames/>
  <calcPr fullCalcOnLoad="1"/>
</workbook>
</file>

<file path=xl/sharedStrings.xml><?xml version="1.0" encoding="utf-8"?>
<sst xmlns="http://schemas.openxmlformats.org/spreadsheetml/2006/main" count="296" uniqueCount="38">
  <si>
    <t>名前</t>
  </si>
  <si>
    <t>年齢</t>
  </si>
  <si>
    <t>体重</t>
  </si>
  <si>
    <t>身長</t>
  </si>
  <si>
    <t>判定</t>
  </si>
  <si>
    <t>性別</t>
  </si>
  <si>
    <t>女</t>
  </si>
  <si>
    <t>男</t>
  </si>
  <si>
    <t>佐藤</t>
  </si>
  <si>
    <t>鈴木</t>
  </si>
  <si>
    <t>高橋</t>
  </si>
  <si>
    <t>田中</t>
  </si>
  <si>
    <t>渡辺</t>
  </si>
  <si>
    <t>伊藤</t>
  </si>
  <si>
    <t>山本</t>
  </si>
  <si>
    <t>小林</t>
  </si>
  <si>
    <t>加藤</t>
  </si>
  <si>
    <t>吉田</t>
  </si>
  <si>
    <t>山田</t>
  </si>
  <si>
    <t>佐々木</t>
  </si>
  <si>
    <t>斉藤</t>
  </si>
  <si>
    <t>山口</t>
  </si>
  <si>
    <t>松本</t>
  </si>
  <si>
    <t>井上</t>
  </si>
  <si>
    <t>木村</t>
  </si>
  <si>
    <t>林</t>
  </si>
  <si>
    <t>東</t>
  </si>
  <si>
    <t>No.</t>
  </si>
  <si>
    <t>BMI</t>
  </si>
  <si>
    <t>中村</t>
  </si>
  <si>
    <t>低体重 平均</t>
  </si>
  <si>
    <t>普通 平均</t>
  </si>
  <si>
    <t>肥満 平均</t>
  </si>
  <si>
    <t>全体の平均</t>
  </si>
  <si>
    <t>No.</t>
  </si>
  <si>
    <t>BMI</t>
  </si>
  <si>
    <t>BMI</t>
  </si>
  <si>
    <t>BMI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</si>
</sst>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24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28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28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24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24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24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workbookViewId="0" topLeftCell="A1">
      <selection activeCell="B3" sqref="B3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27</v>
      </c>
      <c r="C2" t="s">
        <v>0</v>
      </c>
      <c r="D2" t="s">
        <v>1</v>
      </c>
      <c r="E2" t="s">
        <v>5</v>
      </c>
      <c r="F2" t="s">
        <v>3</v>
      </c>
      <c r="G2" t="s">
        <v>2</v>
      </c>
      <c r="H2" t="s">
        <v>28</v>
      </c>
      <c r="I2" t="s">
        <v>4</v>
      </c>
    </row>
    <row r="3" spans="2:9" ht="13.5">
      <c r="B3">
        <v>1</v>
      </c>
      <c r="C3" t="s">
        <v>8</v>
      </c>
      <c r="D3">
        <v>42</v>
      </c>
      <c r="E3" t="s">
        <v>7</v>
      </c>
      <c r="F3">
        <v>178.5</v>
      </c>
      <c r="G3">
        <v>75.2</v>
      </c>
      <c r="H3" s="1">
        <f aca="true" t="shared" si="0" ref="H3:H22">G3/F3^2*10000</f>
        <v>23.601597501745797</v>
      </c>
      <c r="I3" t="str">
        <f aca="true" t="shared" si="1" ref="I3:I22">IF(H3&lt;18.5,"低体重",IF(H3&lt;25,"普通","肥満"))</f>
        <v>普通</v>
      </c>
    </row>
    <row r="4" spans="2:9" ht="13.5">
      <c r="B4">
        <v>2</v>
      </c>
      <c r="C4" t="s">
        <v>9</v>
      </c>
      <c r="D4">
        <v>23</v>
      </c>
      <c r="E4" t="s">
        <v>6</v>
      </c>
      <c r="F4">
        <v>160.5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10</v>
      </c>
      <c r="D5">
        <v>36</v>
      </c>
      <c r="E5" t="s">
        <v>6</v>
      </c>
      <c r="F5">
        <v>154.3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4</v>
      </c>
      <c r="C6" t="s">
        <v>11</v>
      </c>
      <c r="D6">
        <v>33</v>
      </c>
      <c r="E6" t="s">
        <v>7</v>
      </c>
      <c r="F6">
        <v>165.7</v>
      </c>
      <c r="G6">
        <v>65.8</v>
      </c>
      <c r="H6" s="1">
        <f t="shared" si="0"/>
        <v>23.965190015184024</v>
      </c>
      <c r="I6" t="str">
        <f t="shared" si="1"/>
        <v>普通</v>
      </c>
    </row>
    <row r="7" spans="2:9" ht="13.5">
      <c r="B7">
        <v>5</v>
      </c>
      <c r="C7" t="s">
        <v>12</v>
      </c>
      <c r="D7">
        <v>46</v>
      </c>
      <c r="E7" t="s">
        <v>6</v>
      </c>
      <c r="F7">
        <v>158.5</v>
      </c>
      <c r="G7">
        <v>55.1</v>
      </c>
      <c r="H7" s="1">
        <f t="shared" si="0"/>
        <v>21.93274885808397</v>
      </c>
      <c r="I7" t="str">
        <f t="shared" si="1"/>
        <v>普通</v>
      </c>
    </row>
    <row r="8" spans="2:9" ht="13.5">
      <c r="B8">
        <v>6</v>
      </c>
      <c r="C8" t="s">
        <v>13</v>
      </c>
      <c r="D8">
        <v>51</v>
      </c>
      <c r="E8" t="s">
        <v>7</v>
      </c>
      <c r="F8">
        <v>174.5</v>
      </c>
      <c r="G8">
        <v>78.5</v>
      </c>
      <c r="H8" s="1">
        <f t="shared" si="0"/>
        <v>25.779755502828387</v>
      </c>
      <c r="I8" t="str">
        <f t="shared" si="1"/>
        <v>肥満</v>
      </c>
    </row>
    <row r="9" spans="2:9" ht="13.5">
      <c r="B9">
        <v>7</v>
      </c>
      <c r="C9" t="s">
        <v>14</v>
      </c>
      <c r="D9">
        <v>28</v>
      </c>
      <c r="E9" t="s">
        <v>7</v>
      </c>
      <c r="F9">
        <v>173.4</v>
      </c>
      <c r="G9">
        <v>65.9</v>
      </c>
      <c r="H9" s="1">
        <f t="shared" si="0"/>
        <v>21.91730888705302</v>
      </c>
      <c r="I9" t="str">
        <f t="shared" si="1"/>
        <v>普通</v>
      </c>
    </row>
    <row r="10" spans="2:9" ht="13.5">
      <c r="B10">
        <v>8</v>
      </c>
      <c r="C10" t="s">
        <v>29</v>
      </c>
      <c r="D10">
        <v>38</v>
      </c>
      <c r="E10" t="s">
        <v>6</v>
      </c>
      <c r="F10">
        <v>157.6</v>
      </c>
      <c r="G10">
        <v>69.3</v>
      </c>
      <c r="H10" s="1">
        <f t="shared" si="0"/>
        <v>27.901066762864286</v>
      </c>
      <c r="I10" t="str">
        <f t="shared" si="1"/>
        <v>肥満</v>
      </c>
    </row>
    <row r="11" spans="2:9" ht="13.5">
      <c r="B11">
        <v>9</v>
      </c>
      <c r="C11" t="s">
        <v>15</v>
      </c>
      <c r="D11">
        <v>56</v>
      </c>
      <c r="E11" t="s">
        <v>6</v>
      </c>
      <c r="F11">
        <v>159.8</v>
      </c>
      <c r="G11">
        <v>42.7</v>
      </c>
      <c r="H11" s="1">
        <f t="shared" si="0"/>
        <v>16.72146503529913</v>
      </c>
      <c r="I11" t="str">
        <f t="shared" si="1"/>
        <v>低体重</v>
      </c>
    </row>
    <row r="12" spans="2:9" ht="13.5">
      <c r="B12">
        <v>10</v>
      </c>
      <c r="C12" t="s">
        <v>16</v>
      </c>
      <c r="D12">
        <v>58</v>
      </c>
      <c r="E12" t="s">
        <v>7</v>
      </c>
      <c r="F12">
        <v>165.2</v>
      </c>
      <c r="G12">
        <v>75.8</v>
      </c>
      <c r="H12" s="1">
        <f t="shared" si="0"/>
        <v>27.774683559146155</v>
      </c>
      <c r="I12" t="str">
        <f t="shared" si="1"/>
        <v>肥満</v>
      </c>
    </row>
    <row r="13" spans="2:9" ht="13.5">
      <c r="B13">
        <v>11</v>
      </c>
      <c r="C13" t="s">
        <v>17</v>
      </c>
      <c r="D13">
        <v>45</v>
      </c>
      <c r="E13" t="s">
        <v>6</v>
      </c>
      <c r="F13">
        <v>170.5</v>
      </c>
      <c r="G13">
        <v>65.5</v>
      </c>
      <c r="H13" s="1">
        <f t="shared" si="0"/>
        <v>22.531625975008815</v>
      </c>
      <c r="I13" t="str">
        <f t="shared" si="1"/>
        <v>普通</v>
      </c>
    </row>
    <row r="14" spans="2:9" ht="13.5">
      <c r="B14">
        <v>12</v>
      </c>
      <c r="C14" t="s">
        <v>18</v>
      </c>
      <c r="D14">
        <v>35</v>
      </c>
      <c r="E14" t="s">
        <v>6</v>
      </c>
      <c r="F14">
        <v>147.2</v>
      </c>
      <c r="G14">
        <v>45.8</v>
      </c>
      <c r="H14" s="1">
        <f t="shared" si="0"/>
        <v>21.137316871455578</v>
      </c>
      <c r="I14" t="str">
        <f t="shared" si="1"/>
        <v>普通</v>
      </c>
    </row>
    <row r="15" spans="2:9" ht="13.5">
      <c r="B15">
        <v>13</v>
      </c>
      <c r="C15" t="s">
        <v>19</v>
      </c>
      <c r="D15">
        <v>25</v>
      </c>
      <c r="E15" t="s">
        <v>7</v>
      </c>
      <c r="F15">
        <v>182.8</v>
      </c>
      <c r="G15">
        <v>95.8</v>
      </c>
      <c r="H15" s="1">
        <f t="shared" si="0"/>
        <v>28.669038396161817</v>
      </c>
      <c r="I15" t="str">
        <f t="shared" si="1"/>
        <v>肥満</v>
      </c>
    </row>
    <row r="16" spans="2:9" ht="13.5">
      <c r="B16">
        <v>14</v>
      </c>
      <c r="C16" t="s">
        <v>20</v>
      </c>
      <c r="D16">
        <v>48</v>
      </c>
      <c r="E16" t="s">
        <v>6</v>
      </c>
      <c r="F16">
        <v>157.4</v>
      </c>
      <c r="G16">
        <v>68.1</v>
      </c>
      <c r="H16" s="1">
        <f t="shared" si="0"/>
        <v>27.48765275627291</v>
      </c>
      <c r="I16" t="str">
        <f t="shared" si="1"/>
        <v>肥満</v>
      </c>
    </row>
    <row r="17" spans="2:9" ht="13.5">
      <c r="B17">
        <v>15</v>
      </c>
      <c r="C17" t="s">
        <v>21</v>
      </c>
      <c r="D17">
        <v>57</v>
      </c>
      <c r="E17" t="s">
        <v>7</v>
      </c>
      <c r="F17">
        <v>158.2</v>
      </c>
      <c r="G17">
        <v>71.2</v>
      </c>
      <c r="H17" s="1">
        <f t="shared" si="0"/>
        <v>28.44900196745626</v>
      </c>
      <c r="I17" t="str">
        <f t="shared" si="1"/>
        <v>肥満</v>
      </c>
    </row>
    <row r="18" spans="2:9" ht="13.5">
      <c r="B18">
        <v>16</v>
      </c>
      <c r="C18" t="s">
        <v>22</v>
      </c>
      <c r="D18">
        <v>43</v>
      </c>
      <c r="E18" t="s">
        <v>7</v>
      </c>
      <c r="F18">
        <v>174.3</v>
      </c>
      <c r="G18">
        <v>73.5</v>
      </c>
      <c r="H18" s="1">
        <f t="shared" si="0"/>
        <v>24.193158174868145</v>
      </c>
      <c r="I18" t="str">
        <f t="shared" si="1"/>
        <v>普通</v>
      </c>
    </row>
    <row r="19" spans="2:9" ht="13.5">
      <c r="B19">
        <v>17</v>
      </c>
      <c r="C19" t="s">
        <v>23</v>
      </c>
      <c r="D19">
        <v>47</v>
      </c>
      <c r="E19" t="s">
        <v>6</v>
      </c>
      <c r="F19">
        <v>152.7</v>
      </c>
      <c r="G19">
        <v>72.4</v>
      </c>
      <c r="H19" s="1">
        <f t="shared" si="0"/>
        <v>31.04992046674378</v>
      </c>
      <c r="I19" t="str">
        <f t="shared" si="1"/>
        <v>肥満</v>
      </c>
    </row>
    <row r="20" spans="2:9" ht="13.5">
      <c r="B20">
        <v>18</v>
      </c>
      <c r="C20" t="s">
        <v>24</v>
      </c>
      <c r="D20">
        <v>32</v>
      </c>
      <c r="E20" t="s">
        <v>6</v>
      </c>
      <c r="F20">
        <v>162.7</v>
      </c>
      <c r="G20">
        <v>61.2</v>
      </c>
      <c r="H20" s="1">
        <f t="shared" si="0"/>
        <v>23.119387079360322</v>
      </c>
      <c r="I20" t="str">
        <f t="shared" si="1"/>
        <v>普通</v>
      </c>
    </row>
    <row r="21" spans="2:9" ht="13.5">
      <c r="B21">
        <v>19</v>
      </c>
      <c r="C21" t="s">
        <v>25</v>
      </c>
      <c r="D21">
        <v>26</v>
      </c>
      <c r="E21" t="s">
        <v>7</v>
      </c>
      <c r="F21">
        <v>167.5</v>
      </c>
      <c r="G21">
        <v>85.2</v>
      </c>
      <c r="H21" s="1">
        <f t="shared" si="0"/>
        <v>30.367565159278236</v>
      </c>
      <c r="I21" t="str">
        <f t="shared" si="1"/>
        <v>肥満</v>
      </c>
    </row>
    <row r="22" spans="2:9" ht="13.5">
      <c r="B22">
        <v>20</v>
      </c>
      <c r="C22" t="s">
        <v>26</v>
      </c>
      <c r="D22">
        <v>39</v>
      </c>
      <c r="E22" t="s">
        <v>7</v>
      </c>
      <c r="F22">
        <v>185.7</v>
      </c>
      <c r="G22">
        <v>60.3</v>
      </c>
      <c r="H22" s="1">
        <f t="shared" si="0"/>
        <v>17.486122021813284</v>
      </c>
      <c r="I22" t="str">
        <f t="shared" si="1"/>
        <v>低体重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H3" sqref="H3"/>
    </sheetView>
  </sheetViews>
  <sheetFormatPr defaultColWidth="9.00390625" defaultRowHeight="13.5" outlineLevelRow="2"/>
  <cols>
    <col min="3" max="3" width="10.625" style="0" customWidth="1"/>
  </cols>
  <sheetData>
    <row r="2" spans="2:9" ht="13.5">
      <c r="B2" t="s">
        <v>34</v>
      </c>
      <c r="C2" t="s">
        <v>0</v>
      </c>
      <c r="D2" t="s">
        <v>1</v>
      </c>
      <c r="E2" t="s">
        <v>5</v>
      </c>
      <c r="F2" t="s">
        <v>3</v>
      </c>
      <c r="G2" t="s">
        <v>2</v>
      </c>
      <c r="H2" t="s">
        <v>35</v>
      </c>
      <c r="I2" t="s">
        <v>4</v>
      </c>
    </row>
    <row r="3" spans="2:9" ht="13.5" outlineLevel="2">
      <c r="B3">
        <v>9</v>
      </c>
      <c r="C3" t="s">
        <v>15</v>
      </c>
      <c r="D3">
        <v>56</v>
      </c>
      <c r="E3" t="s">
        <v>6</v>
      </c>
      <c r="F3">
        <v>159.8</v>
      </c>
      <c r="G3">
        <v>42.7</v>
      </c>
      <c r="H3" s="1">
        <f>G3/F3^2*10000</f>
        <v>16.72146503529913</v>
      </c>
      <c r="I3" t="str">
        <f>IF(H3&lt;18.5,"低体重",IF(H3&lt;25,"普通","肥満"))</f>
        <v>低体重</v>
      </c>
    </row>
    <row r="4" spans="2:9" ht="13.5" outlineLevel="2">
      <c r="B4">
        <v>20</v>
      </c>
      <c r="C4" t="s">
        <v>26</v>
      </c>
      <c r="D4">
        <v>39</v>
      </c>
      <c r="E4" t="s">
        <v>7</v>
      </c>
      <c r="F4">
        <v>185.7</v>
      </c>
      <c r="G4">
        <v>60.3</v>
      </c>
      <c r="H4" s="1">
        <f>G4/F4^2*10000</f>
        <v>17.486122021813284</v>
      </c>
      <c r="I4" t="str">
        <f>IF(H4&lt;18.5,"低体重",IF(H4&lt;25,"普通","肥満"))</f>
        <v>低体重</v>
      </c>
    </row>
    <row r="5" spans="2:9" ht="13.5" outlineLevel="2">
      <c r="B5">
        <v>2</v>
      </c>
      <c r="C5" t="s">
        <v>9</v>
      </c>
      <c r="D5">
        <v>23</v>
      </c>
      <c r="E5" t="s">
        <v>6</v>
      </c>
      <c r="F5">
        <v>160.5</v>
      </c>
      <c r="G5">
        <v>45.5</v>
      </c>
      <c r="H5" s="1">
        <f>G5/F5^2*10000</f>
        <v>17.662872060636058</v>
      </c>
      <c r="I5" t="str">
        <f>IF(H5&lt;18.5,"低体重",IF(H5&lt;25,"普通","肥満"))</f>
        <v>低体重</v>
      </c>
    </row>
    <row r="6" spans="8:9" ht="13.5" outlineLevel="1">
      <c r="H6" s="1">
        <f>SUBTOTAL(1,H3:H5)</f>
        <v>17.29015303924949</v>
      </c>
      <c r="I6" s="2" t="s">
        <v>30</v>
      </c>
    </row>
    <row r="7" spans="2:9" ht="13.5" outlineLevel="2">
      <c r="B7">
        <v>3</v>
      </c>
      <c r="C7" t="s">
        <v>10</v>
      </c>
      <c r="D7">
        <v>36</v>
      </c>
      <c r="E7" t="s">
        <v>6</v>
      </c>
      <c r="F7">
        <v>154.3</v>
      </c>
      <c r="G7">
        <v>48.5</v>
      </c>
      <c r="H7" s="1">
        <f aca="true" t="shared" si="0" ref="H7:H15">G7/F7^2*10000</f>
        <v>20.370884503805154</v>
      </c>
      <c r="I7" t="str">
        <f aca="true" t="shared" si="1" ref="I7:I15">IF(H7&lt;18.5,"低体重",IF(H7&lt;25,"普通","肥満"))</f>
        <v>普通</v>
      </c>
    </row>
    <row r="8" spans="2:9" ht="13.5" outlineLevel="2">
      <c r="B8">
        <v>12</v>
      </c>
      <c r="C8" t="s">
        <v>18</v>
      </c>
      <c r="D8">
        <v>35</v>
      </c>
      <c r="E8" t="s">
        <v>6</v>
      </c>
      <c r="F8">
        <v>147.2</v>
      </c>
      <c r="G8">
        <v>45.8</v>
      </c>
      <c r="H8" s="1">
        <f t="shared" si="0"/>
        <v>21.137316871455578</v>
      </c>
      <c r="I8" t="str">
        <f t="shared" si="1"/>
        <v>普通</v>
      </c>
    </row>
    <row r="9" spans="2:9" ht="13.5" outlineLevel="2">
      <c r="B9">
        <v>7</v>
      </c>
      <c r="C9" t="s">
        <v>14</v>
      </c>
      <c r="D9">
        <v>28</v>
      </c>
      <c r="E9" t="s">
        <v>7</v>
      </c>
      <c r="F9">
        <v>173.4</v>
      </c>
      <c r="G9">
        <v>65.9</v>
      </c>
      <c r="H9" s="1">
        <f t="shared" si="0"/>
        <v>21.91730888705302</v>
      </c>
      <c r="I9" t="str">
        <f t="shared" si="1"/>
        <v>普通</v>
      </c>
    </row>
    <row r="10" spans="2:9" ht="13.5" outlineLevel="2">
      <c r="B10">
        <v>5</v>
      </c>
      <c r="C10" t="s">
        <v>12</v>
      </c>
      <c r="D10">
        <v>46</v>
      </c>
      <c r="E10" t="s">
        <v>6</v>
      </c>
      <c r="F10">
        <v>158.5</v>
      </c>
      <c r="G10">
        <v>55.1</v>
      </c>
      <c r="H10" s="1">
        <f t="shared" si="0"/>
        <v>21.93274885808397</v>
      </c>
      <c r="I10" t="str">
        <f t="shared" si="1"/>
        <v>普通</v>
      </c>
    </row>
    <row r="11" spans="2:9" ht="13.5" outlineLevel="2">
      <c r="B11">
        <v>11</v>
      </c>
      <c r="C11" t="s">
        <v>17</v>
      </c>
      <c r="D11">
        <v>45</v>
      </c>
      <c r="E11" t="s">
        <v>6</v>
      </c>
      <c r="F11">
        <v>170.5</v>
      </c>
      <c r="G11">
        <v>65.5</v>
      </c>
      <c r="H11" s="1">
        <f t="shared" si="0"/>
        <v>22.531625975008815</v>
      </c>
      <c r="I11" t="str">
        <f t="shared" si="1"/>
        <v>普通</v>
      </c>
    </row>
    <row r="12" spans="2:9" ht="13.5" outlineLevel="2">
      <c r="B12">
        <v>18</v>
      </c>
      <c r="C12" t="s">
        <v>24</v>
      </c>
      <c r="D12">
        <v>32</v>
      </c>
      <c r="E12" t="s">
        <v>6</v>
      </c>
      <c r="F12">
        <v>162.7</v>
      </c>
      <c r="G12">
        <v>61.2</v>
      </c>
      <c r="H12" s="1">
        <f t="shared" si="0"/>
        <v>23.119387079360322</v>
      </c>
      <c r="I12" t="str">
        <f t="shared" si="1"/>
        <v>普通</v>
      </c>
    </row>
    <row r="13" spans="2:9" ht="13.5" outlineLevel="2">
      <c r="B13">
        <v>1</v>
      </c>
      <c r="C13" t="s">
        <v>8</v>
      </c>
      <c r="D13">
        <v>42</v>
      </c>
      <c r="E13" t="s">
        <v>7</v>
      </c>
      <c r="F13">
        <v>178.5</v>
      </c>
      <c r="G13">
        <v>75.2</v>
      </c>
      <c r="H13" s="1">
        <f t="shared" si="0"/>
        <v>23.601597501745797</v>
      </c>
      <c r="I13" t="str">
        <f t="shared" si="1"/>
        <v>普通</v>
      </c>
    </row>
    <row r="14" spans="2:9" ht="13.5" outlineLevel="2">
      <c r="B14">
        <v>4</v>
      </c>
      <c r="C14" t="s">
        <v>11</v>
      </c>
      <c r="D14">
        <v>33</v>
      </c>
      <c r="E14" t="s">
        <v>7</v>
      </c>
      <c r="F14">
        <v>165.7</v>
      </c>
      <c r="G14">
        <v>65.8</v>
      </c>
      <c r="H14" s="1">
        <f t="shared" si="0"/>
        <v>23.965190015184024</v>
      </c>
      <c r="I14" t="str">
        <f t="shared" si="1"/>
        <v>普通</v>
      </c>
    </row>
    <row r="15" spans="2:9" ht="13.5" outlineLevel="2">
      <c r="B15">
        <v>16</v>
      </c>
      <c r="C15" t="s">
        <v>22</v>
      </c>
      <c r="D15">
        <v>43</v>
      </c>
      <c r="E15" t="s">
        <v>7</v>
      </c>
      <c r="F15">
        <v>174.3</v>
      </c>
      <c r="G15">
        <v>73.5</v>
      </c>
      <c r="H15" s="1">
        <f t="shared" si="0"/>
        <v>24.193158174868145</v>
      </c>
      <c r="I15" t="str">
        <f t="shared" si="1"/>
        <v>普通</v>
      </c>
    </row>
    <row r="16" spans="8:9" ht="13.5" outlineLevel="1">
      <c r="H16" s="1">
        <f>SUBTOTAL(1,H7:H15)</f>
        <v>22.52991309628498</v>
      </c>
      <c r="I16" s="2" t="s">
        <v>31</v>
      </c>
    </row>
    <row r="17" spans="2:9" ht="13.5" outlineLevel="2">
      <c r="B17">
        <v>6</v>
      </c>
      <c r="C17" t="s">
        <v>13</v>
      </c>
      <c r="D17">
        <v>51</v>
      </c>
      <c r="E17" t="s">
        <v>7</v>
      </c>
      <c r="F17">
        <v>174.5</v>
      </c>
      <c r="G17">
        <v>78.5</v>
      </c>
      <c r="H17" s="1">
        <f aca="true" t="shared" si="2" ref="H17:H24">G17/F17^2*10000</f>
        <v>25.779755502828387</v>
      </c>
      <c r="I17" t="str">
        <f aca="true" t="shared" si="3" ref="I17:I24">IF(H17&lt;18.5,"低体重",IF(H17&lt;25,"普通","肥満"))</f>
        <v>肥満</v>
      </c>
    </row>
    <row r="18" spans="2:9" ht="13.5" outlineLevel="2">
      <c r="B18">
        <v>14</v>
      </c>
      <c r="C18" t="s">
        <v>20</v>
      </c>
      <c r="D18">
        <v>48</v>
      </c>
      <c r="E18" t="s">
        <v>6</v>
      </c>
      <c r="F18">
        <v>157.4</v>
      </c>
      <c r="G18">
        <v>68.1</v>
      </c>
      <c r="H18" s="1">
        <f t="shared" si="2"/>
        <v>27.48765275627291</v>
      </c>
      <c r="I18" t="str">
        <f t="shared" si="3"/>
        <v>肥満</v>
      </c>
    </row>
    <row r="19" spans="2:9" ht="13.5" outlineLevel="2">
      <c r="B19">
        <v>10</v>
      </c>
      <c r="C19" t="s">
        <v>16</v>
      </c>
      <c r="D19">
        <v>58</v>
      </c>
      <c r="E19" t="s">
        <v>7</v>
      </c>
      <c r="F19">
        <v>165.2</v>
      </c>
      <c r="G19">
        <v>75.8</v>
      </c>
      <c r="H19" s="1">
        <f t="shared" si="2"/>
        <v>27.774683559146155</v>
      </c>
      <c r="I19" t="str">
        <f t="shared" si="3"/>
        <v>肥満</v>
      </c>
    </row>
    <row r="20" spans="2:9" ht="13.5" outlineLevel="2">
      <c r="B20">
        <v>8</v>
      </c>
      <c r="C20" t="s">
        <v>29</v>
      </c>
      <c r="D20">
        <v>38</v>
      </c>
      <c r="E20" t="s">
        <v>6</v>
      </c>
      <c r="F20">
        <v>157.6</v>
      </c>
      <c r="G20">
        <v>69.3</v>
      </c>
      <c r="H20" s="1">
        <f t="shared" si="2"/>
        <v>27.901066762864286</v>
      </c>
      <c r="I20" t="str">
        <f t="shared" si="3"/>
        <v>肥満</v>
      </c>
    </row>
    <row r="21" spans="2:9" ht="13.5" outlineLevel="2">
      <c r="B21">
        <v>15</v>
      </c>
      <c r="C21" t="s">
        <v>21</v>
      </c>
      <c r="D21">
        <v>57</v>
      </c>
      <c r="E21" t="s">
        <v>7</v>
      </c>
      <c r="F21">
        <v>158.2</v>
      </c>
      <c r="G21">
        <v>71.2</v>
      </c>
      <c r="H21" s="1">
        <f t="shared" si="2"/>
        <v>28.44900196745626</v>
      </c>
      <c r="I21" t="str">
        <f t="shared" si="3"/>
        <v>肥満</v>
      </c>
    </row>
    <row r="22" spans="2:9" ht="13.5" outlineLevel="2">
      <c r="B22">
        <v>13</v>
      </c>
      <c r="C22" t="s">
        <v>19</v>
      </c>
      <c r="D22">
        <v>25</v>
      </c>
      <c r="E22" t="s">
        <v>7</v>
      </c>
      <c r="F22">
        <v>182.8</v>
      </c>
      <c r="G22">
        <v>95.8</v>
      </c>
      <c r="H22" s="1">
        <f t="shared" si="2"/>
        <v>28.669038396161817</v>
      </c>
      <c r="I22" t="str">
        <f t="shared" si="3"/>
        <v>肥満</v>
      </c>
    </row>
    <row r="23" spans="2:9" ht="13.5" outlineLevel="2">
      <c r="B23">
        <v>19</v>
      </c>
      <c r="C23" t="s">
        <v>25</v>
      </c>
      <c r="D23">
        <v>26</v>
      </c>
      <c r="E23" t="s">
        <v>7</v>
      </c>
      <c r="F23">
        <v>167.5</v>
      </c>
      <c r="G23">
        <v>85.2</v>
      </c>
      <c r="H23" s="1">
        <f t="shared" si="2"/>
        <v>30.367565159278236</v>
      </c>
      <c r="I23" t="str">
        <f t="shared" si="3"/>
        <v>肥満</v>
      </c>
    </row>
    <row r="24" spans="2:9" ht="13.5" outlineLevel="2">
      <c r="B24">
        <v>17</v>
      </c>
      <c r="C24" t="s">
        <v>23</v>
      </c>
      <c r="D24">
        <v>47</v>
      </c>
      <c r="E24" t="s">
        <v>6</v>
      </c>
      <c r="F24">
        <v>152.7</v>
      </c>
      <c r="G24">
        <v>72.4</v>
      </c>
      <c r="H24" s="1">
        <f t="shared" si="2"/>
        <v>31.04992046674378</v>
      </c>
      <c r="I24" t="str">
        <f t="shared" si="3"/>
        <v>肥満</v>
      </c>
    </row>
    <row r="25" spans="8:9" ht="13.5" outlineLevel="1">
      <c r="H25" s="1">
        <f>SUBTOTAL(1,H17:H24)</f>
        <v>28.434835571343978</v>
      </c>
      <c r="I25" s="2" t="s">
        <v>32</v>
      </c>
    </row>
    <row r="26" spans="8:9" ht="13.5">
      <c r="H26" s="1">
        <f>SUBTOTAL(1,H3:H24)</f>
        <v>24.105918077753252</v>
      </c>
      <c r="I26" s="2" t="s">
        <v>33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H3" sqref="H3"/>
    </sheetView>
  </sheetViews>
  <sheetFormatPr defaultColWidth="9.00390625" defaultRowHeight="13.5" outlineLevelRow="2"/>
  <cols>
    <col min="3" max="3" width="10.625" style="0" customWidth="1"/>
  </cols>
  <sheetData>
    <row r="2" spans="2:9" ht="13.5">
      <c r="B2" t="s">
        <v>34</v>
      </c>
      <c r="C2" t="s">
        <v>0</v>
      </c>
      <c r="D2" t="s">
        <v>1</v>
      </c>
      <c r="E2" t="s">
        <v>5</v>
      </c>
      <c r="F2" t="s">
        <v>3</v>
      </c>
      <c r="G2" t="s">
        <v>2</v>
      </c>
      <c r="H2" t="s">
        <v>36</v>
      </c>
      <c r="I2" t="s">
        <v>4</v>
      </c>
    </row>
    <row r="3" spans="2:9" ht="13.5" outlineLevel="2">
      <c r="B3">
        <v>9</v>
      </c>
      <c r="C3" t="s">
        <v>15</v>
      </c>
      <c r="D3">
        <v>56</v>
      </c>
      <c r="E3" t="s">
        <v>6</v>
      </c>
      <c r="F3">
        <v>159.8</v>
      </c>
      <c r="G3">
        <v>42.7</v>
      </c>
      <c r="H3" s="1">
        <f>G3/F3^2*10000</f>
        <v>16.72146503529913</v>
      </c>
      <c r="I3" t="str">
        <f>IF(H3&lt;18.5,"低体重",IF(H3&lt;25,"普通","肥満"))</f>
        <v>低体重</v>
      </c>
    </row>
    <row r="4" spans="2:9" ht="13.5" outlineLevel="2">
      <c r="B4">
        <v>20</v>
      </c>
      <c r="C4" t="s">
        <v>26</v>
      </c>
      <c r="D4">
        <v>39</v>
      </c>
      <c r="E4" t="s">
        <v>7</v>
      </c>
      <c r="F4">
        <v>185.7</v>
      </c>
      <c r="G4">
        <v>60.3</v>
      </c>
      <c r="H4" s="1">
        <f>G4/F4^2*10000</f>
        <v>17.486122021813284</v>
      </c>
      <c r="I4" t="str">
        <f>IF(H4&lt;18.5,"低体重",IF(H4&lt;25,"普通","肥満"))</f>
        <v>低体重</v>
      </c>
    </row>
    <row r="5" spans="2:9" ht="13.5" outlineLevel="2">
      <c r="B5">
        <v>2</v>
      </c>
      <c r="C5" t="s">
        <v>9</v>
      </c>
      <c r="D5">
        <v>23</v>
      </c>
      <c r="E5" t="s">
        <v>6</v>
      </c>
      <c r="F5">
        <v>160.5</v>
      </c>
      <c r="G5">
        <v>45.5</v>
      </c>
      <c r="H5" s="1">
        <f>G5/F5^2*10000</f>
        <v>17.662872060636058</v>
      </c>
      <c r="I5" t="str">
        <f>IF(H5&lt;18.5,"低体重",IF(H5&lt;25,"普通","肥満"))</f>
        <v>低体重</v>
      </c>
    </row>
    <row r="6" spans="8:9" ht="13.5" outlineLevel="1">
      <c r="H6" s="1">
        <f>SUBTOTAL(1,H3:H5)</f>
        <v>17.29015303924949</v>
      </c>
      <c r="I6" s="2" t="s">
        <v>30</v>
      </c>
    </row>
    <row r="7" spans="2:9" ht="13.5" outlineLevel="2">
      <c r="B7">
        <v>3</v>
      </c>
      <c r="C7" t="s">
        <v>10</v>
      </c>
      <c r="D7">
        <v>36</v>
      </c>
      <c r="E7" t="s">
        <v>6</v>
      </c>
      <c r="F7">
        <v>154.3</v>
      </c>
      <c r="G7">
        <v>48.5</v>
      </c>
      <c r="H7" s="1">
        <f aca="true" t="shared" si="0" ref="H7:H15">G7/F7^2*10000</f>
        <v>20.370884503805154</v>
      </c>
      <c r="I7" t="str">
        <f aca="true" t="shared" si="1" ref="I7:I15">IF(H7&lt;18.5,"低体重",IF(H7&lt;25,"普通","肥満"))</f>
        <v>普通</v>
      </c>
    </row>
    <row r="8" spans="2:9" ht="13.5" outlineLevel="2">
      <c r="B8">
        <v>12</v>
      </c>
      <c r="C8" t="s">
        <v>18</v>
      </c>
      <c r="D8">
        <v>35</v>
      </c>
      <c r="E8" t="s">
        <v>6</v>
      </c>
      <c r="F8">
        <v>147.2</v>
      </c>
      <c r="G8">
        <v>45.8</v>
      </c>
      <c r="H8" s="1">
        <f t="shared" si="0"/>
        <v>21.137316871455578</v>
      </c>
      <c r="I8" t="str">
        <f t="shared" si="1"/>
        <v>普通</v>
      </c>
    </row>
    <row r="9" spans="2:9" ht="13.5" outlineLevel="2">
      <c r="B9">
        <v>7</v>
      </c>
      <c r="C9" t="s">
        <v>14</v>
      </c>
      <c r="D9">
        <v>28</v>
      </c>
      <c r="E9" t="s">
        <v>7</v>
      </c>
      <c r="F9">
        <v>173.4</v>
      </c>
      <c r="G9">
        <v>65.9</v>
      </c>
      <c r="H9" s="1">
        <f t="shared" si="0"/>
        <v>21.91730888705302</v>
      </c>
      <c r="I9" t="str">
        <f t="shared" si="1"/>
        <v>普通</v>
      </c>
    </row>
    <row r="10" spans="2:9" ht="13.5" outlineLevel="2">
      <c r="B10">
        <v>5</v>
      </c>
      <c r="C10" t="s">
        <v>12</v>
      </c>
      <c r="D10">
        <v>46</v>
      </c>
      <c r="E10" t="s">
        <v>6</v>
      </c>
      <c r="F10">
        <v>158.5</v>
      </c>
      <c r="G10">
        <v>55.1</v>
      </c>
      <c r="H10" s="1">
        <f t="shared" si="0"/>
        <v>21.93274885808397</v>
      </c>
      <c r="I10" t="str">
        <f t="shared" si="1"/>
        <v>普通</v>
      </c>
    </row>
    <row r="11" spans="2:9" ht="13.5" outlineLevel="2">
      <c r="B11">
        <v>11</v>
      </c>
      <c r="C11" t="s">
        <v>17</v>
      </c>
      <c r="D11">
        <v>45</v>
      </c>
      <c r="E11" t="s">
        <v>6</v>
      </c>
      <c r="F11">
        <v>170.5</v>
      </c>
      <c r="G11">
        <v>65.5</v>
      </c>
      <c r="H11" s="1">
        <f t="shared" si="0"/>
        <v>22.531625975008815</v>
      </c>
      <c r="I11" t="str">
        <f t="shared" si="1"/>
        <v>普通</v>
      </c>
    </row>
    <row r="12" spans="2:9" ht="13.5" outlineLevel="2">
      <c r="B12">
        <v>18</v>
      </c>
      <c r="C12" t="s">
        <v>24</v>
      </c>
      <c r="D12">
        <v>32</v>
      </c>
      <c r="E12" t="s">
        <v>6</v>
      </c>
      <c r="F12">
        <v>162.7</v>
      </c>
      <c r="G12">
        <v>61.2</v>
      </c>
      <c r="H12" s="1">
        <f t="shared" si="0"/>
        <v>23.119387079360322</v>
      </c>
      <c r="I12" t="str">
        <f t="shared" si="1"/>
        <v>普通</v>
      </c>
    </row>
    <row r="13" spans="2:9" ht="13.5" outlineLevel="2">
      <c r="B13">
        <v>1</v>
      </c>
      <c r="C13" t="s">
        <v>8</v>
      </c>
      <c r="D13">
        <v>42</v>
      </c>
      <c r="E13" t="s">
        <v>7</v>
      </c>
      <c r="F13">
        <v>178.5</v>
      </c>
      <c r="G13">
        <v>75.2</v>
      </c>
      <c r="H13" s="1">
        <f t="shared" si="0"/>
        <v>23.601597501745797</v>
      </c>
      <c r="I13" t="str">
        <f t="shared" si="1"/>
        <v>普通</v>
      </c>
    </row>
    <row r="14" spans="2:9" ht="13.5" outlineLevel="2">
      <c r="B14">
        <v>4</v>
      </c>
      <c r="C14" t="s">
        <v>11</v>
      </c>
      <c r="D14">
        <v>33</v>
      </c>
      <c r="E14" t="s">
        <v>7</v>
      </c>
      <c r="F14">
        <v>165.7</v>
      </c>
      <c r="G14">
        <v>65.8</v>
      </c>
      <c r="H14" s="1">
        <f t="shared" si="0"/>
        <v>23.965190015184024</v>
      </c>
      <c r="I14" t="str">
        <f t="shared" si="1"/>
        <v>普通</v>
      </c>
    </row>
    <row r="15" spans="2:9" ht="13.5" outlineLevel="2">
      <c r="B15">
        <v>16</v>
      </c>
      <c r="C15" t="s">
        <v>22</v>
      </c>
      <c r="D15">
        <v>43</v>
      </c>
      <c r="E15" t="s">
        <v>7</v>
      </c>
      <c r="F15">
        <v>174.3</v>
      </c>
      <c r="G15">
        <v>73.5</v>
      </c>
      <c r="H15" s="1">
        <f t="shared" si="0"/>
        <v>24.193158174868145</v>
      </c>
      <c r="I15" t="str">
        <f t="shared" si="1"/>
        <v>普通</v>
      </c>
    </row>
    <row r="16" spans="8:9" ht="13.5" outlineLevel="1">
      <c r="H16" s="1">
        <f>SUBTOTAL(1,H7:H15)</f>
        <v>22.52991309628498</v>
      </c>
      <c r="I16" s="2" t="s">
        <v>31</v>
      </c>
    </row>
    <row r="17" spans="2:9" ht="13.5" outlineLevel="2">
      <c r="B17">
        <v>6</v>
      </c>
      <c r="C17" t="s">
        <v>13</v>
      </c>
      <c r="D17">
        <v>51</v>
      </c>
      <c r="E17" t="s">
        <v>7</v>
      </c>
      <c r="F17">
        <v>174.5</v>
      </c>
      <c r="G17">
        <v>78.5</v>
      </c>
      <c r="H17" s="1">
        <f aca="true" t="shared" si="2" ref="H17:H24">G17/F17^2*10000</f>
        <v>25.779755502828387</v>
      </c>
      <c r="I17" t="str">
        <f aca="true" t="shared" si="3" ref="I17:I24">IF(H17&lt;18.5,"低体重",IF(H17&lt;25,"普通","肥満"))</f>
        <v>肥満</v>
      </c>
    </row>
    <row r="18" spans="2:9" ht="13.5" outlineLevel="2">
      <c r="B18">
        <v>14</v>
      </c>
      <c r="C18" t="s">
        <v>20</v>
      </c>
      <c r="D18">
        <v>48</v>
      </c>
      <c r="E18" t="s">
        <v>6</v>
      </c>
      <c r="F18">
        <v>157.4</v>
      </c>
      <c r="G18">
        <v>68.1</v>
      </c>
      <c r="H18" s="1">
        <f t="shared" si="2"/>
        <v>27.48765275627291</v>
      </c>
      <c r="I18" t="str">
        <f t="shared" si="3"/>
        <v>肥満</v>
      </c>
    </row>
    <row r="19" spans="2:9" ht="13.5" outlineLevel="2">
      <c r="B19">
        <v>10</v>
      </c>
      <c r="C19" t="s">
        <v>16</v>
      </c>
      <c r="D19">
        <v>58</v>
      </c>
      <c r="E19" t="s">
        <v>7</v>
      </c>
      <c r="F19">
        <v>165.2</v>
      </c>
      <c r="G19">
        <v>75.8</v>
      </c>
      <c r="H19" s="1">
        <f t="shared" si="2"/>
        <v>27.774683559146155</v>
      </c>
      <c r="I19" t="str">
        <f t="shared" si="3"/>
        <v>肥満</v>
      </c>
    </row>
    <row r="20" spans="2:9" ht="13.5" outlineLevel="2">
      <c r="B20">
        <v>8</v>
      </c>
      <c r="C20" t="s">
        <v>29</v>
      </c>
      <c r="D20">
        <v>38</v>
      </c>
      <c r="E20" t="s">
        <v>6</v>
      </c>
      <c r="F20">
        <v>157.6</v>
      </c>
      <c r="G20">
        <v>69.3</v>
      </c>
      <c r="H20" s="1">
        <f t="shared" si="2"/>
        <v>27.901066762864286</v>
      </c>
      <c r="I20" t="str">
        <f t="shared" si="3"/>
        <v>肥満</v>
      </c>
    </row>
    <row r="21" spans="2:9" ht="13.5" outlineLevel="2">
      <c r="B21">
        <v>15</v>
      </c>
      <c r="C21" t="s">
        <v>21</v>
      </c>
      <c r="D21">
        <v>57</v>
      </c>
      <c r="E21" t="s">
        <v>7</v>
      </c>
      <c r="F21">
        <v>158.2</v>
      </c>
      <c r="G21">
        <v>71.2</v>
      </c>
      <c r="H21" s="1">
        <f t="shared" si="2"/>
        <v>28.44900196745626</v>
      </c>
      <c r="I21" t="str">
        <f t="shared" si="3"/>
        <v>肥満</v>
      </c>
    </row>
    <row r="22" spans="2:9" ht="13.5" outlineLevel="2">
      <c r="B22">
        <v>13</v>
      </c>
      <c r="C22" t="s">
        <v>19</v>
      </c>
      <c r="D22">
        <v>25</v>
      </c>
      <c r="E22" t="s">
        <v>7</v>
      </c>
      <c r="F22">
        <v>182.8</v>
      </c>
      <c r="G22">
        <v>95.8</v>
      </c>
      <c r="H22" s="1">
        <f t="shared" si="2"/>
        <v>28.669038396161817</v>
      </c>
      <c r="I22" t="str">
        <f t="shared" si="3"/>
        <v>肥満</v>
      </c>
    </row>
    <row r="23" spans="2:9" ht="13.5" outlineLevel="2">
      <c r="B23">
        <v>19</v>
      </c>
      <c r="C23" t="s">
        <v>25</v>
      </c>
      <c r="D23">
        <v>26</v>
      </c>
      <c r="E23" t="s">
        <v>7</v>
      </c>
      <c r="F23">
        <v>167.5</v>
      </c>
      <c r="G23">
        <v>85.2</v>
      </c>
      <c r="H23" s="1">
        <f t="shared" si="2"/>
        <v>30.367565159278236</v>
      </c>
      <c r="I23" t="str">
        <f t="shared" si="3"/>
        <v>肥満</v>
      </c>
    </row>
    <row r="24" spans="2:9" ht="13.5" outlineLevel="2">
      <c r="B24">
        <v>17</v>
      </c>
      <c r="C24" t="s">
        <v>23</v>
      </c>
      <c r="D24">
        <v>47</v>
      </c>
      <c r="E24" t="s">
        <v>6</v>
      </c>
      <c r="F24">
        <v>152.7</v>
      </c>
      <c r="G24">
        <v>72.4</v>
      </c>
      <c r="H24" s="1">
        <f t="shared" si="2"/>
        <v>31.04992046674378</v>
      </c>
      <c r="I24" t="str">
        <f t="shared" si="3"/>
        <v>肥満</v>
      </c>
    </row>
    <row r="25" spans="8:9" ht="13.5" outlineLevel="1">
      <c r="H25" s="1">
        <f>SUBTOTAL(1,H17:H24)</f>
        <v>28.434835571343978</v>
      </c>
      <c r="I25" s="2" t="s">
        <v>32</v>
      </c>
    </row>
    <row r="26" spans="8:9" ht="13.5">
      <c r="H26" s="1">
        <f>SUBTOTAL(1,H3:H24)</f>
        <v>24.105918077753252</v>
      </c>
      <c r="I26" s="2" t="s">
        <v>33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K15" sqref="K15:L15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34</v>
      </c>
      <c r="C2" t="s">
        <v>0</v>
      </c>
      <c r="D2" t="s">
        <v>1</v>
      </c>
      <c r="E2" t="s">
        <v>5</v>
      </c>
      <c r="F2" t="s">
        <v>3</v>
      </c>
      <c r="G2" t="s">
        <v>2</v>
      </c>
      <c r="H2" t="s">
        <v>37</v>
      </c>
      <c r="I2" t="s">
        <v>4</v>
      </c>
    </row>
    <row r="3" spans="2:9" ht="13.5">
      <c r="B3">
        <v>9</v>
      </c>
      <c r="C3" t="s">
        <v>15</v>
      </c>
      <c r="D3">
        <v>56</v>
      </c>
      <c r="E3" t="s">
        <v>6</v>
      </c>
      <c r="F3">
        <v>159.8</v>
      </c>
      <c r="G3">
        <v>42.7</v>
      </c>
      <c r="H3" s="1">
        <f>G3/F3^2*10000</f>
        <v>16.72146503529913</v>
      </c>
      <c r="I3" t="str">
        <f>IF(H3&lt;18.5,"低体重",IF(H3&lt;25,"普通","肥満"))</f>
        <v>低体重</v>
      </c>
    </row>
    <row r="4" spans="2:9" ht="13.5">
      <c r="B4">
        <v>20</v>
      </c>
      <c r="C4" t="s">
        <v>26</v>
      </c>
      <c r="D4">
        <v>39</v>
      </c>
      <c r="E4" t="s">
        <v>7</v>
      </c>
      <c r="F4">
        <v>185.7</v>
      </c>
      <c r="G4">
        <v>60.3</v>
      </c>
      <c r="H4" s="1">
        <f>G4/F4^2*10000</f>
        <v>17.486122021813284</v>
      </c>
      <c r="I4" t="str">
        <f>IF(H4&lt;18.5,"低体重",IF(H4&lt;25,"普通","肥満"))</f>
        <v>低体重</v>
      </c>
    </row>
    <row r="5" spans="2:9" ht="13.5">
      <c r="B5">
        <v>2</v>
      </c>
      <c r="C5" t="s">
        <v>9</v>
      </c>
      <c r="D5">
        <v>23</v>
      </c>
      <c r="E5" t="s">
        <v>6</v>
      </c>
      <c r="F5">
        <v>160.5</v>
      </c>
      <c r="G5">
        <v>45.5</v>
      </c>
      <c r="H5" s="1">
        <f>G5/F5^2*10000</f>
        <v>17.662872060636058</v>
      </c>
      <c r="I5" t="str">
        <f>IF(H5&lt;18.5,"低体重",IF(H5&lt;25,"普通","肥満"))</f>
        <v>低体重</v>
      </c>
    </row>
    <row r="6" spans="2:9" ht="13.5">
      <c r="B6">
        <v>3</v>
      </c>
      <c r="C6" t="s">
        <v>10</v>
      </c>
      <c r="D6">
        <v>36</v>
      </c>
      <c r="E6" t="s">
        <v>6</v>
      </c>
      <c r="F6">
        <v>154.3</v>
      </c>
      <c r="G6">
        <v>48.5</v>
      </c>
      <c r="H6" s="1">
        <f aca="true" t="shared" si="0" ref="H6:H14">G6/F6^2*10000</f>
        <v>20.370884503805154</v>
      </c>
      <c r="I6" t="str">
        <f aca="true" t="shared" si="1" ref="I6:I14">IF(H6&lt;18.5,"低体重",IF(H6&lt;25,"普通","肥満"))</f>
        <v>普通</v>
      </c>
    </row>
    <row r="7" spans="2:9" ht="13.5">
      <c r="B7">
        <v>12</v>
      </c>
      <c r="C7" t="s">
        <v>18</v>
      </c>
      <c r="D7">
        <v>35</v>
      </c>
      <c r="E7" t="s">
        <v>6</v>
      </c>
      <c r="F7">
        <v>147.2</v>
      </c>
      <c r="G7">
        <v>45.8</v>
      </c>
      <c r="H7" s="1">
        <f t="shared" si="0"/>
        <v>21.137316871455578</v>
      </c>
      <c r="I7" t="str">
        <f t="shared" si="1"/>
        <v>普通</v>
      </c>
    </row>
    <row r="8" spans="2:9" ht="13.5">
      <c r="B8">
        <v>7</v>
      </c>
      <c r="C8" t="s">
        <v>14</v>
      </c>
      <c r="D8">
        <v>28</v>
      </c>
      <c r="E8" t="s">
        <v>7</v>
      </c>
      <c r="F8">
        <v>173.4</v>
      </c>
      <c r="G8">
        <v>65.9</v>
      </c>
      <c r="H8" s="1">
        <f t="shared" si="0"/>
        <v>21.91730888705302</v>
      </c>
      <c r="I8" t="str">
        <f t="shared" si="1"/>
        <v>普通</v>
      </c>
    </row>
    <row r="9" spans="2:9" ht="13.5">
      <c r="B9">
        <v>5</v>
      </c>
      <c r="C9" t="s">
        <v>12</v>
      </c>
      <c r="D9">
        <v>46</v>
      </c>
      <c r="E9" t="s">
        <v>6</v>
      </c>
      <c r="F9">
        <v>158.5</v>
      </c>
      <c r="G9">
        <v>55.1</v>
      </c>
      <c r="H9" s="1">
        <f t="shared" si="0"/>
        <v>21.93274885808397</v>
      </c>
      <c r="I9" t="str">
        <f t="shared" si="1"/>
        <v>普通</v>
      </c>
    </row>
    <row r="10" spans="2:9" ht="13.5">
      <c r="B10">
        <v>11</v>
      </c>
      <c r="C10" t="s">
        <v>17</v>
      </c>
      <c r="D10">
        <v>45</v>
      </c>
      <c r="E10" t="s">
        <v>6</v>
      </c>
      <c r="F10">
        <v>170.5</v>
      </c>
      <c r="G10">
        <v>65.5</v>
      </c>
      <c r="H10" s="1">
        <f t="shared" si="0"/>
        <v>22.531625975008815</v>
      </c>
      <c r="I10" t="str">
        <f t="shared" si="1"/>
        <v>普通</v>
      </c>
    </row>
    <row r="11" spans="2:9" ht="13.5">
      <c r="B11">
        <v>18</v>
      </c>
      <c r="C11" t="s">
        <v>24</v>
      </c>
      <c r="D11">
        <v>32</v>
      </c>
      <c r="E11" t="s">
        <v>6</v>
      </c>
      <c r="F11">
        <v>162.7</v>
      </c>
      <c r="G11">
        <v>61.2</v>
      </c>
      <c r="H11" s="1">
        <f t="shared" si="0"/>
        <v>23.119387079360322</v>
      </c>
      <c r="I11" t="str">
        <f t="shared" si="1"/>
        <v>普通</v>
      </c>
    </row>
    <row r="12" spans="2:9" ht="13.5">
      <c r="B12">
        <v>1</v>
      </c>
      <c r="C12" t="s">
        <v>8</v>
      </c>
      <c r="D12">
        <v>42</v>
      </c>
      <c r="E12" t="s">
        <v>7</v>
      </c>
      <c r="F12">
        <v>178.5</v>
      </c>
      <c r="G12">
        <v>75.2</v>
      </c>
      <c r="H12" s="1">
        <f t="shared" si="0"/>
        <v>23.601597501745797</v>
      </c>
      <c r="I12" t="str">
        <f t="shared" si="1"/>
        <v>普通</v>
      </c>
    </row>
    <row r="13" spans="2:9" ht="13.5">
      <c r="B13">
        <v>4</v>
      </c>
      <c r="C13" t="s">
        <v>11</v>
      </c>
      <c r="D13">
        <v>33</v>
      </c>
      <c r="E13" t="s">
        <v>7</v>
      </c>
      <c r="F13">
        <v>165.7</v>
      </c>
      <c r="G13">
        <v>65.8</v>
      </c>
      <c r="H13" s="1">
        <f t="shared" si="0"/>
        <v>23.965190015184024</v>
      </c>
      <c r="I13" t="str">
        <f t="shared" si="1"/>
        <v>普通</v>
      </c>
    </row>
    <row r="14" spans="2:9" ht="13.5">
      <c r="B14">
        <v>16</v>
      </c>
      <c r="C14" t="s">
        <v>22</v>
      </c>
      <c r="D14">
        <v>43</v>
      </c>
      <c r="E14" t="s">
        <v>7</v>
      </c>
      <c r="F14">
        <v>174.3</v>
      </c>
      <c r="G14">
        <v>73.5</v>
      </c>
      <c r="H14" s="1">
        <f t="shared" si="0"/>
        <v>24.193158174868145</v>
      </c>
      <c r="I14" t="str">
        <f t="shared" si="1"/>
        <v>普通</v>
      </c>
    </row>
    <row r="15" spans="2:9" ht="13.5">
      <c r="B15">
        <v>6</v>
      </c>
      <c r="C15" t="s">
        <v>13</v>
      </c>
      <c r="D15">
        <v>51</v>
      </c>
      <c r="E15" t="s">
        <v>7</v>
      </c>
      <c r="F15">
        <v>174.5</v>
      </c>
      <c r="G15">
        <v>78.5</v>
      </c>
      <c r="H15" s="1">
        <f aca="true" t="shared" si="2" ref="H15:H22">G15/F15^2*10000</f>
        <v>25.779755502828387</v>
      </c>
      <c r="I15" t="str">
        <f aca="true" t="shared" si="3" ref="I15:I22">IF(H15&lt;18.5,"低体重",IF(H15&lt;25,"普通","肥満"))</f>
        <v>肥満</v>
      </c>
    </row>
    <row r="16" spans="2:9" ht="13.5">
      <c r="B16">
        <v>14</v>
      </c>
      <c r="C16" t="s">
        <v>20</v>
      </c>
      <c r="D16">
        <v>48</v>
      </c>
      <c r="E16" t="s">
        <v>6</v>
      </c>
      <c r="F16">
        <v>157.4</v>
      </c>
      <c r="G16">
        <v>68.1</v>
      </c>
      <c r="H16" s="1">
        <f t="shared" si="2"/>
        <v>27.48765275627291</v>
      </c>
      <c r="I16" t="str">
        <f t="shared" si="3"/>
        <v>肥満</v>
      </c>
    </row>
    <row r="17" spans="2:9" ht="13.5">
      <c r="B17">
        <v>10</v>
      </c>
      <c r="C17" t="s">
        <v>16</v>
      </c>
      <c r="D17">
        <v>58</v>
      </c>
      <c r="E17" t="s">
        <v>7</v>
      </c>
      <c r="F17">
        <v>165.2</v>
      </c>
      <c r="G17">
        <v>75.8</v>
      </c>
      <c r="H17" s="1">
        <f t="shared" si="2"/>
        <v>27.774683559146155</v>
      </c>
      <c r="I17" t="str">
        <f t="shared" si="3"/>
        <v>肥満</v>
      </c>
    </row>
    <row r="18" spans="2:9" ht="13.5">
      <c r="B18">
        <v>8</v>
      </c>
      <c r="C18" t="s">
        <v>29</v>
      </c>
      <c r="D18">
        <v>38</v>
      </c>
      <c r="E18" t="s">
        <v>6</v>
      </c>
      <c r="F18">
        <v>157.6</v>
      </c>
      <c r="G18">
        <v>69.3</v>
      </c>
      <c r="H18" s="1">
        <f t="shared" si="2"/>
        <v>27.901066762864286</v>
      </c>
      <c r="I18" t="str">
        <f t="shared" si="3"/>
        <v>肥満</v>
      </c>
    </row>
    <row r="19" spans="2:9" ht="13.5">
      <c r="B19">
        <v>15</v>
      </c>
      <c r="C19" t="s">
        <v>21</v>
      </c>
      <c r="D19">
        <v>57</v>
      </c>
      <c r="E19" t="s">
        <v>7</v>
      </c>
      <c r="F19">
        <v>158.2</v>
      </c>
      <c r="G19">
        <v>71.2</v>
      </c>
      <c r="H19" s="1">
        <f t="shared" si="2"/>
        <v>28.44900196745626</v>
      </c>
      <c r="I19" t="str">
        <f t="shared" si="3"/>
        <v>肥満</v>
      </c>
    </row>
    <row r="20" spans="2:9" ht="13.5">
      <c r="B20">
        <v>13</v>
      </c>
      <c r="C20" t="s">
        <v>19</v>
      </c>
      <c r="D20">
        <v>25</v>
      </c>
      <c r="E20" t="s">
        <v>7</v>
      </c>
      <c r="F20">
        <v>182.8</v>
      </c>
      <c r="G20">
        <v>95.8</v>
      </c>
      <c r="H20" s="1">
        <f t="shared" si="2"/>
        <v>28.669038396161817</v>
      </c>
      <c r="I20" t="str">
        <f t="shared" si="3"/>
        <v>肥満</v>
      </c>
    </row>
    <row r="21" spans="2:9" ht="13.5">
      <c r="B21">
        <v>19</v>
      </c>
      <c r="C21" t="s">
        <v>25</v>
      </c>
      <c r="D21">
        <v>26</v>
      </c>
      <c r="E21" t="s">
        <v>7</v>
      </c>
      <c r="F21">
        <v>167.5</v>
      </c>
      <c r="G21">
        <v>85.2</v>
      </c>
      <c r="H21" s="1">
        <f t="shared" si="2"/>
        <v>30.367565159278236</v>
      </c>
      <c r="I21" t="str">
        <f t="shared" si="3"/>
        <v>肥満</v>
      </c>
    </row>
    <row r="22" spans="2:9" ht="13.5">
      <c r="B22">
        <v>17</v>
      </c>
      <c r="C22" t="s">
        <v>23</v>
      </c>
      <c r="D22">
        <v>47</v>
      </c>
      <c r="E22" t="s">
        <v>6</v>
      </c>
      <c r="F22">
        <v>152.7</v>
      </c>
      <c r="G22">
        <v>72.4</v>
      </c>
      <c r="H22" s="1">
        <f t="shared" si="2"/>
        <v>31.04992046674378</v>
      </c>
      <c r="I22" t="str">
        <f t="shared" si="3"/>
        <v>肥満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K15" sqref="K15:L15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34</v>
      </c>
      <c r="C2" t="s">
        <v>0</v>
      </c>
      <c r="D2" t="s">
        <v>1</v>
      </c>
      <c r="E2" t="s">
        <v>5</v>
      </c>
      <c r="F2" t="s">
        <v>3</v>
      </c>
      <c r="G2" t="s">
        <v>2</v>
      </c>
      <c r="H2" t="s">
        <v>36</v>
      </c>
      <c r="I2" t="s">
        <v>4</v>
      </c>
    </row>
    <row r="3" spans="2:9" ht="13.5">
      <c r="B3">
        <v>9</v>
      </c>
      <c r="C3" t="s">
        <v>15</v>
      </c>
      <c r="D3">
        <v>56</v>
      </c>
      <c r="E3" t="s">
        <v>6</v>
      </c>
      <c r="F3">
        <v>159.8</v>
      </c>
      <c r="G3">
        <v>42.7</v>
      </c>
      <c r="H3" s="1">
        <f aca="true" t="shared" si="0" ref="H3:H22">G3/F3^2*10000</f>
        <v>16.72146503529913</v>
      </c>
      <c r="I3" t="str">
        <f aca="true" t="shared" si="1" ref="I3:I22">IF(H3&lt;18.5,"低体重",IF(H3&lt;25,"普通","肥満"))</f>
        <v>低体重</v>
      </c>
    </row>
    <row r="4" spans="2:9" ht="13.5">
      <c r="B4">
        <v>20</v>
      </c>
      <c r="C4" t="s">
        <v>26</v>
      </c>
      <c r="D4">
        <v>39</v>
      </c>
      <c r="E4" t="s">
        <v>7</v>
      </c>
      <c r="F4">
        <v>185.7</v>
      </c>
      <c r="G4">
        <v>60.3</v>
      </c>
      <c r="H4" s="1">
        <f t="shared" si="0"/>
        <v>17.486122021813284</v>
      </c>
      <c r="I4" t="str">
        <f t="shared" si="1"/>
        <v>低体重</v>
      </c>
    </row>
    <row r="5" spans="2:9" ht="13.5">
      <c r="B5">
        <v>2</v>
      </c>
      <c r="C5" t="s">
        <v>9</v>
      </c>
      <c r="D5">
        <v>23</v>
      </c>
      <c r="E5" t="s">
        <v>6</v>
      </c>
      <c r="F5">
        <v>160.5</v>
      </c>
      <c r="G5">
        <v>45.5</v>
      </c>
      <c r="H5" s="1">
        <f t="shared" si="0"/>
        <v>17.662872060636058</v>
      </c>
      <c r="I5" t="str">
        <f t="shared" si="1"/>
        <v>低体重</v>
      </c>
    </row>
    <row r="6" spans="2:9" ht="13.5">
      <c r="B6">
        <v>3</v>
      </c>
      <c r="C6" t="s">
        <v>10</v>
      </c>
      <c r="D6">
        <v>36</v>
      </c>
      <c r="E6" t="s">
        <v>6</v>
      </c>
      <c r="F6">
        <v>154.3</v>
      </c>
      <c r="G6">
        <v>48.5</v>
      </c>
      <c r="H6" s="1">
        <f t="shared" si="0"/>
        <v>20.370884503805154</v>
      </c>
      <c r="I6" t="str">
        <f t="shared" si="1"/>
        <v>普通</v>
      </c>
    </row>
    <row r="7" spans="2:9" ht="13.5">
      <c r="B7">
        <v>12</v>
      </c>
      <c r="C7" t="s">
        <v>18</v>
      </c>
      <c r="D7">
        <v>35</v>
      </c>
      <c r="E7" t="s">
        <v>6</v>
      </c>
      <c r="F7">
        <v>147.2</v>
      </c>
      <c r="G7">
        <v>45.8</v>
      </c>
      <c r="H7" s="1">
        <f t="shared" si="0"/>
        <v>21.137316871455578</v>
      </c>
      <c r="I7" t="str">
        <f t="shared" si="1"/>
        <v>普通</v>
      </c>
    </row>
    <row r="8" spans="2:9" ht="13.5">
      <c r="B8">
        <v>7</v>
      </c>
      <c r="C8" t="s">
        <v>14</v>
      </c>
      <c r="D8">
        <v>28</v>
      </c>
      <c r="E8" t="s">
        <v>7</v>
      </c>
      <c r="F8">
        <v>173.4</v>
      </c>
      <c r="G8">
        <v>65.9</v>
      </c>
      <c r="H8" s="1">
        <f t="shared" si="0"/>
        <v>21.91730888705302</v>
      </c>
      <c r="I8" t="str">
        <f t="shared" si="1"/>
        <v>普通</v>
      </c>
    </row>
    <row r="9" spans="2:9" ht="13.5">
      <c r="B9">
        <v>5</v>
      </c>
      <c r="C9" t="s">
        <v>12</v>
      </c>
      <c r="D9">
        <v>46</v>
      </c>
      <c r="E9" t="s">
        <v>6</v>
      </c>
      <c r="F9">
        <v>158.5</v>
      </c>
      <c r="G9">
        <v>55.1</v>
      </c>
      <c r="H9" s="1">
        <f t="shared" si="0"/>
        <v>21.93274885808397</v>
      </c>
      <c r="I9" t="str">
        <f t="shared" si="1"/>
        <v>普通</v>
      </c>
    </row>
    <row r="10" spans="2:9" ht="13.5">
      <c r="B10">
        <v>11</v>
      </c>
      <c r="C10" t="s">
        <v>17</v>
      </c>
      <c r="D10">
        <v>45</v>
      </c>
      <c r="E10" t="s">
        <v>6</v>
      </c>
      <c r="F10">
        <v>170.5</v>
      </c>
      <c r="G10">
        <v>65.5</v>
      </c>
      <c r="H10" s="1">
        <f t="shared" si="0"/>
        <v>22.531625975008815</v>
      </c>
      <c r="I10" t="str">
        <f t="shared" si="1"/>
        <v>普通</v>
      </c>
    </row>
    <row r="11" spans="2:9" ht="13.5">
      <c r="B11">
        <v>18</v>
      </c>
      <c r="C11" t="s">
        <v>24</v>
      </c>
      <c r="D11">
        <v>32</v>
      </c>
      <c r="E11" t="s">
        <v>6</v>
      </c>
      <c r="F11">
        <v>162.7</v>
      </c>
      <c r="G11">
        <v>61.2</v>
      </c>
      <c r="H11" s="1">
        <f t="shared" si="0"/>
        <v>23.119387079360322</v>
      </c>
      <c r="I11" t="str">
        <f t="shared" si="1"/>
        <v>普通</v>
      </c>
    </row>
    <row r="12" spans="2:9" ht="13.5">
      <c r="B12">
        <v>1</v>
      </c>
      <c r="C12" t="s">
        <v>8</v>
      </c>
      <c r="D12">
        <v>42</v>
      </c>
      <c r="E12" t="s">
        <v>7</v>
      </c>
      <c r="F12">
        <v>178.5</v>
      </c>
      <c r="G12">
        <v>75.2</v>
      </c>
      <c r="H12" s="1">
        <f t="shared" si="0"/>
        <v>23.601597501745797</v>
      </c>
      <c r="I12" t="str">
        <f t="shared" si="1"/>
        <v>普通</v>
      </c>
    </row>
    <row r="13" spans="2:9" ht="13.5">
      <c r="B13">
        <v>4</v>
      </c>
      <c r="C13" t="s">
        <v>11</v>
      </c>
      <c r="D13">
        <v>33</v>
      </c>
      <c r="E13" t="s">
        <v>7</v>
      </c>
      <c r="F13">
        <v>165.7</v>
      </c>
      <c r="G13">
        <v>65.8</v>
      </c>
      <c r="H13" s="1">
        <f t="shared" si="0"/>
        <v>23.965190015184024</v>
      </c>
      <c r="I13" t="str">
        <f t="shared" si="1"/>
        <v>普通</v>
      </c>
    </row>
    <row r="14" spans="2:9" ht="13.5">
      <c r="B14">
        <v>16</v>
      </c>
      <c r="C14" t="s">
        <v>22</v>
      </c>
      <c r="D14">
        <v>43</v>
      </c>
      <c r="E14" t="s">
        <v>7</v>
      </c>
      <c r="F14">
        <v>174.3</v>
      </c>
      <c r="G14">
        <v>73.5</v>
      </c>
      <c r="H14" s="1">
        <f t="shared" si="0"/>
        <v>24.193158174868145</v>
      </c>
      <c r="I14" t="str">
        <f t="shared" si="1"/>
        <v>普通</v>
      </c>
    </row>
    <row r="15" spans="2:9" ht="13.5">
      <c r="B15">
        <v>6</v>
      </c>
      <c r="C15" t="s">
        <v>13</v>
      </c>
      <c r="D15">
        <v>51</v>
      </c>
      <c r="E15" t="s">
        <v>7</v>
      </c>
      <c r="F15">
        <v>174.5</v>
      </c>
      <c r="G15">
        <v>78.5</v>
      </c>
      <c r="H15" s="1">
        <f t="shared" si="0"/>
        <v>25.779755502828387</v>
      </c>
      <c r="I15" t="str">
        <f t="shared" si="1"/>
        <v>肥満</v>
      </c>
    </row>
    <row r="16" spans="2:9" ht="13.5">
      <c r="B16">
        <v>14</v>
      </c>
      <c r="C16" t="s">
        <v>20</v>
      </c>
      <c r="D16">
        <v>48</v>
      </c>
      <c r="E16" t="s">
        <v>6</v>
      </c>
      <c r="F16">
        <v>157.4</v>
      </c>
      <c r="G16">
        <v>68.1</v>
      </c>
      <c r="H16" s="1">
        <f t="shared" si="0"/>
        <v>27.48765275627291</v>
      </c>
      <c r="I16" t="str">
        <f t="shared" si="1"/>
        <v>肥満</v>
      </c>
    </row>
    <row r="17" spans="2:9" ht="13.5">
      <c r="B17">
        <v>10</v>
      </c>
      <c r="C17" t="s">
        <v>16</v>
      </c>
      <c r="D17">
        <v>58</v>
      </c>
      <c r="E17" t="s">
        <v>7</v>
      </c>
      <c r="F17">
        <v>165.2</v>
      </c>
      <c r="G17">
        <v>75.8</v>
      </c>
      <c r="H17" s="1">
        <f t="shared" si="0"/>
        <v>27.774683559146155</v>
      </c>
      <c r="I17" t="str">
        <f t="shared" si="1"/>
        <v>肥満</v>
      </c>
    </row>
    <row r="18" spans="2:9" ht="13.5">
      <c r="B18">
        <v>8</v>
      </c>
      <c r="C18" t="s">
        <v>29</v>
      </c>
      <c r="D18">
        <v>38</v>
      </c>
      <c r="E18" t="s">
        <v>6</v>
      </c>
      <c r="F18">
        <v>157.6</v>
      </c>
      <c r="G18">
        <v>69.3</v>
      </c>
      <c r="H18" s="1">
        <f t="shared" si="0"/>
        <v>27.901066762864286</v>
      </c>
      <c r="I18" t="str">
        <f t="shared" si="1"/>
        <v>肥満</v>
      </c>
    </row>
    <row r="19" spans="2:9" ht="13.5">
      <c r="B19">
        <v>15</v>
      </c>
      <c r="C19" t="s">
        <v>21</v>
      </c>
      <c r="D19">
        <v>57</v>
      </c>
      <c r="E19" t="s">
        <v>7</v>
      </c>
      <c r="F19">
        <v>158.2</v>
      </c>
      <c r="G19">
        <v>71.2</v>
      </c>
      <c r="H19" s="1">
        <f t="shared" si="0"/>
        <v>28.44900196745626</v>
      </c>
      <c r="I19" t="str">
        <f t="shared" si="1"/>
        <v>肥満</v>
      </c>
    </row>
    <row r="20" spans="2:9" ht="13.5">
      <c r="B20">
        <v>13</v>
      </c>
      <c r="C20" t="s">
        <v>19</v>
      </c>
      <c r="D20">
        <v>25</v>
      </c>
      <c r="E20" t="s">
        <v>7</v>
      </c>
      <c r="F20">
        <v>182.8</v>
      </c>
      <c r="G20">
        <v>95.8</v>
      </c>
      <c r="H20" s="1">
        <f t="shared" si="0"/>
        <v>28.669038396161817</v>
      </c>
      <c r="I20" t="str">
        <f t="shared" si="1"/>
        <v>肥満</v>
      </c>
    </row>
    <row r="21" spans="2:9" ht="13.5">
      <c r="B21">
        <v>19</v>
      </c>
      <c r="C21" t="s">
        <v>25</v>
      </c>
      <c r="D21">
        <v>26</v>
      </c>
      <c r="E21" t="s">
        <v>7</v>
      </c>
      <c r="F21">
        <v>167.5</v>
      </c>
      <c r="G21">
        <v>85.2</v>
      </c>
      <c r="H21" s="1">
        <f t="shared" si="0"/>
        <v>30.367565159278236</v>
      </c>
      <c r="I21" t="str">
        <f t="shared" si="1"/>
        <v>肥満</v>
      </c>
    </row>
    <row r="22" spans="2:9" ht="13.5">
      <c r="B22">
        <v>17</v>
      </c>
      <c r="C22" t="s">
        <v>23</v>
      </c>
      <c r="D22">
        <v>47</v>
      </c>
      <c r="E22" t="s">
        <v>6</v>
      </c>
      <c r="F22">
        <v>152.7</v>
      </c>
      <c r="G22">
        <v>72.4</v>
      </c>
      <c r="H22" s="1">
        <f t="shared" si="0"/>
        <v>31.04992046674378</v>
      </c>
      <c r="I22" t="str">
        <f t="shared" si="1"/>
        <v>肥満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B3" sqref="B3"/>
    </sheetView>
  </sheetViews>
  <sheetFormatPr defaultColWidth="9.00390625" defaultRowHeight="13.5" outlineLevelCol="1"/>
  <cols>
    <col min="3" max="3" width="10.625" style="0" customWidth="1"/>
    <col min="6" max="7" width="9.00390625" style="0" customWidth="1" outlineLevel="1"/>
  </cols>
  <sheetData>
    <row r="2" spans="2:9" ht="13.5">
      <c r="B2" t="s">
        <v>34</v>
      </c>
      <c r="C2" t="s">
        <v>0</v>
      </c>
      <c r="D2" t="s">
        <v>1</v>
      </c>
      <c r="E2" t="s">
        <v>5</v>
      </c>
      <c r="F2" t="s">
        <v>3</v>
      </c>
      <c r="G2" t="s">
        <v>2</v>
      </c>
      <c r="H2" t="s">
        <v>37</v>
      </c>
      <c r="I2" t="s">
        <v>4</v>
      </c>
    </row>
    <row r="3" spans="2:9" ht="13.5">
      <c r="B3">
        <v>1</v>
      </c>
      <c r="C3" t="s">
        <v>8</v>
      </c>
      <c r="D3">
        <v>42</v>
      </c>
      <c r="E3" t="s">
        <v>7</v>
      </c>
      <c r="F3">
        <v>178.5</v>
      </c>
      <c r="G3">
        <v>75.2</v>
      </c>
      <c r="H3" s="1">
        <f aca="true" t="shared" si="0" ref="H3:H22">G3/F3^2*10000</f>
        <v>23.601597501745797</v>
      </c>
      <c r="I3" t="str">
        <f aca="true" t="shared" si="1" ref="I3:I22">IF(H3&lt;18.5,"低体重",IF(H3&lt;25,"普通","肥満"))</f>
        <v>普通</v>
      </c>
    </row>
    <row r="4" spans="2:9" ht="13.5">
      <c r="B4">
        <v>2</v>
      </c>
      <c r="C4" t="s">
        <v>9</v>
      </c>
      <c r="D4">
        <v>23</v>
      </c>
      <c r="E4" t="s">
        <v>6</v>
      </c>
      <c r="F4">
        <v>160.5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10</v>
      </c>
      <c r="D5">
        <v>36</v>
      </c>
      <c r="E5" t="s">
        <v>6</v>
      </c>
      <c r="F5">
        <v>154.3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4</v>
      </c>
      <c r="C6" t="s">
        <v>11</v>
      </c>
      <c r="D6">
        <v>33</v>
      </c>
      <c r="E6" t="s">
        <v>7</v>
      </c>
      <c r="F6">
        <v>165.7</v>
      </c>
      <c r="G6">
        <v>65.8</v>
      </c>
      <c r="H6" s="1">
        <f t="shared" si="0"/>
        <v>23.965190015184024</v>
      </c>
      <c r="I6" t="str">
        <f t="shared" si="1"/>
        <v>普通</v>
      </c>
    </row>
    <row r="7" spans="2:9" ht="13.5">
      <c r="B7">
        <v>5</v>
      </c>
      <c r="C7" t="s">
        <v>12</v>
      </c>
      <c r="D7">
        <v>46</v>
      </c>
      <c r="E7" t="s">
        <v>6</v>
      </c>
      <c r="F7">
        <v>158.5</v>
      </c>
      <c r="G7">
        <v>55.1</v>
      </c>
      <c r="H7" s="1">
        <f t="shared" si="0"/>
        <v>21.93274885808397</v>
      </c>
      <c r="I7" t="str">
        <f t="shared" si="1"/>
        <v>普通</v>
      </c>
    </row>
    <row r="8" spans="2:9" ht="13.5">
      <c r="B8">
        <v>6</v>
      </c>
      <c r="C8" t="s">
        <v>13</v>
      </c>
      <c r="D8">
        <v>51</v>
      </c>
      <c r="E8" t="s">
        <v>7</v>
      </c>
      <c r="F8">
        <v>174.5</v>
      </c>
      <c r="G8">
        <v>78.5</v>
      </c>
      <c r="H8" s="1">
        <f t="shared" si="0"/>
        <v>25.779755502828387</v>
      </c>
      <c r="I8" t="str">
        <f t="shared" si="1"/>
        <v>肥満</v>
      </c>
    </row>
    <row r="9" spans="2:9" ht="13.5">
      <c r="B9">
        <v>7</v>
      </c>
      <c r="C9" t="s">
        <v>14</v>
      </c>
      <c r="D9">
        <v>28</v>
      </c>
      <c r="E9" t="s">
        <v>7</v>
      </c>
      <c r="F9">
        <v>173.4</v>
      </c>
      <c r="G9">
        <v>65.9</v>
      </c>
      <c r="H9" s="1">
        <f t="shared" si="0"/>
        <v>21.91730888705302</v>
      </c>
      <c r="I9" t="str">
        <f t="shared" si="1"/>
        <v>普通</v>
      </c>
    </row>
    <row r="10" spans="2:9" ht="13.5">
      <c r="B10">
        <v>8</v>
      </c>
      <c r="C10" t="s">
        <v>29</v>
      </c>
      <c r="D10">
        <v>38</v>
      </c>
      <c r="E10" t="s">
        <v>6</v>
      </c>
      <c r="F10">
        <v>157.6</v>
      </c>
      <c r="G10">
        <v>69.3</v>
      </c>
      <c r="H10" s="1">
        <f t="shared" si="0"/>
        <v>27.901066762864286</v>
      </c>
      <c r="I10" t="str">
        <f t="shared" si="1"/>
        <v>肥満</v>
      </c>
    </row>
    <row r="11" spans="2:9" ht="13.5">
      <c r="B11">
        <v>9</v>
      </c>
      <c r="C11" t="s">
        <v>15</v>
      </c>
      <c r="D11">
        <v>56</v>
      </c>
      <c r="E11" t="s">
        <v>6</v>
      </c>
      <c r="F11">
        <v>159.8</v>
      </c>
      <c r="G11">
        <v>42.7</v>
      </c>
      <c r="H11" s="1">
        <f t="shared" si="0"/>
        <v>16.72146503529913</v>
      </c>
      <c r="I11" t="str">
        <f t="shared" si="1"/>
        <v>低体重</v>
      </c>
    </row>
    <row r="12" spans="2:9" ht="13.5">
      <c r="B12">
        <v>10</v>
      </c>
      <c r="C12" t="s">
        <v>16</v>
      </c>
      <c r="D12">
        <v>58</v>
      </c>
      <c r="E12" t="s">
        <v>7</v>
      </c>
      <c r="F12">
        <v>165.2</v>
      </c>
      <c r="G12">
        <v>75.8</v>
      </c>
      <c r="H12" s="1">
        <f t="shared" si="0"/>
        <v>27.774683559146155</v>
      </c>
      <c r="I12" t="str">
        <f t="shared" si="1"/>
        <v>肥満</v>
      </c>
    </row>
    <row r="13" spans="2:9" ht="13.5">
      <c r="B13">
        <v>11</v>
      </c>
      <c r="C13" t="s">
        <v>17</v>
      </c>
      <c r="D13">
        <v>45</v>
      </c>
      <c r="E13" t="s">
        <v>6</v>
      </c>
      <c r="F13">
        <v>170.5</v>
      </c>
      <c r="G13">
        <v>65.5</v>
      </c>
      <c r="H13" s="1">
        <f t="shared" si="0"/>
        <v>22.531625975008815</v>
      </c>
      <c r="I13" t="str">
        <f t="shared" si="1"/>
        <v>普通</v>
      </c>
    </row>
    <row r="14" spans="2:9" ht="13.5">
      <c r="B14">
        <v>12</v>
      </c>
      <c r="C14" t="s">
        <v>18</v>
      </c>
      <c r="D14">
        <v>35</v>
      </c>
      <c r="E14" t="s">
        <v>6</v>
      </c>
      <c r="F14">
        <v>147.2</v>
      </c>
      <c r="G14">
        <v>45.8</v>
      </c>
      <c r="H14" s="1">
        <f t="shared" si="0"/>
        <v>21.137316871455578</v>
      </c>
      <c r="I14" t="str">
        <f t="shared" si="1"/>
        <v>普通</v>
      </c>
    </row>
    <row r="15" spans="2:9" ht="13.5">
      <c r="B15">
        <v>13</v>
      </c>
      <c r="C15" t="s">
        <v>19</v>
      </c>
      <c r="D15">
        <v>25</v>
      </c>
      <c r="E15" t="s">
        <v>7</v>
      </c>
      <c r="F15">
        <v>182.8</v>
      </c>
      <c r="G15">
        <v>95.8</v>
      </c>
      <c r="H15" s="1">
        <f t="shared" si="0"/>
        <v>28.669038396161817</v>
      </c>
      <c r="I15" t="str">
        <f t="shared" si="1"/>
        <v>肥満</v>
      </c>
    </row>
    <row r="16" spans="2:9" ht="13.5">
      <c r="B16">
        <v>14</v>
      </c>
      <c r="C16" t="s">
        <v>20</v>
      </c>
      <c r="D16">
        <v>48</v>
      </c>
      <c r="E16" t="s">
        <v>6</v>
      </c>
      <c r="F16">
        <v>157.4</v>
      </c>
      <c r="G16">
        <v>68.1</v>
      </c>
      <c r="H16" s="1">
        <f t="shared" si="0"/>
        <v>27.48765275627291</v>
      </c>
      <c r="I16" t="str">
        <f t="shared" si="1"/>
        <v>肥満</v>
      </c>
    </row>
    <row r="17" spans="2:9" ht="13.5">
      <c r="B17">
        <v>15</v>
      </c>
      <c r="C17" t="s">
        <v>21</v>
      </c>
      <c r="D17">
        <v>57</v>
      </c>
      <c r="E17" t="s">
        <v>7</v>
      </c>
      <c r="F17">
        <v>158.2</v>
      </c>
      <c r="G17">
        <v>71.2</v>
      </c>
      <c r="H17" s="1">
        <f t="shared" si="0"/>
        <v>28.44900196745626</v>
      </c>
      <c r="I17" t="str">
        <f t="shared" si="1"/>
        <v>肥満</v>
      </c>
    </row>
    <row r="18" spans="2:9" ht="13.5">
      <c r="B18">
        <v>16</v>
      </c>
      <c r="C18" t="s">
        <v>22</v>
      </c>
      <c r="D18">
        <v>43</v>
      </c>
      <c r="E18" t="s">
        <v>7</v>
      </c>
      <c r="F18">
        <v>174.3</v>
      </c>
      <c r="G18">
        <v>73.5</v>
      </c>
      <c r="H18" s="1">
        <f t="shared" si="0"/>
        <v>24.193158174868145</v>
      </c>
      <c r="I18" t="str">
        <f t="shared" si="1"/>
        <v>普通</v>
      </c>
    </row>
    <row r="19" spans="2:9" ht="13.5">
      <c r="B19">
        <v>17</v>
      </c>
      <c r="C19" t="s">
        <v>23</v>
      </c>
      <c r="D19">
        <v>47</v>
      </c>
      <c r="E19" t="s">
        <v>6</v>
      </c>
      <c r="F19">
        <v>152.7</v>
      </c>
      <c r="G19">
        <v>72.4</v>
      </c>
      <c r="H19" s="1">
        <f t="shared" si="0"/>
        <v>31.04992046674378</v>
      </c>
      <c r="I19" t="str">
        <f t="shared" si="1"/>
        <v>肥満</v>
      </c>
    </row>
    <row r="20" spans="2:9" ht="13.5">
      <c r="B20">
        <v>18</v>
      </c>
      <c r="C20" t="s">
        <v>24</v>
      </c>
      <c r="D20">
        <v>32</v>
      </c>
      <c r="E20" t="s">
        <v>6</v>
      </c>
      <c r="F20">
        <v>162.7</v>
      </c>
      <c r="G20">
        <v>61.2</v>
      </c>
      <c r="H20" s="1">
        <f t="shared" si="0"/>
        <v>23.119387079360322</v>
      </c>
      <c r="I20" t="str">
        <f t="shared" si="1"/>
        <v>普通</v>
      </c>
    </row>
    <row r="21" spans="2:9" ht="13.5">
      <c r="B21">
        <v>19</v>
      </c>
      <c r="C21" t="s">
        <v>25</v>
      </c>
      <c r="D21">
        <v>26</v>
      </c>
      <c r="E21" t="s">
        <v>7</v>
      </c>
      <c r="F21">
        <v>167.5</v>
      </c>
      <c r="G21">
        <v>85.2</v>
      </c>
      <c r="H21" s="1">
        <f t="shared" si="0"/>
        <v>30.367565159278236</v>
      </c>
      <c r="I21" t="str">
        <f t="shared" si="1"/>
        <v>肥満</v>
      </c>
    </row>
    <row r="22" spans="2:9" ht="13.5">
      <c r="B22">
        <v>20</v>
      </c>
      <c r="C22" t="s">
        <v>26</v>
      </c>
      <c r="D22">
        <v>39</v>
      </c>
      <c r="E22" t="s">
        <v>7</v>
      </c>
      <c r="F22">
        <v>185.7</v>
      </c>
      <c r="G22">
        <v>60.3</v>
      </c>
      <c r="H22" s="1">
        <f t="shared" si="0"/>
        <v>17.486122021813284</v>
      </c>
      <c r="I22" t="str">
        <f t="shared" si="1"/>
        <v>低体重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尾崎幸雄</Manager>
  <Company> TYO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２００７年１０月６日尾崎幸雄</dc:title>
  <dc:subject>大臨技EXCEL実習</dc:subject>
  <dc:creator>OZAKI</dc:creator>
  <cp:keywords/>
  <dc:description/>
  <cp:lastModifiedBy>OZAKI</cp:lastModifiedBy>
  <dcterms:created xsi:type="dcterms:W3CDTF">2007-09-28T22:32:12Z</dcterms:created>
  <dcterms:modified xsi:type="dcterms:W3CDTF">2007-09-30T11:23:05Z</dcterms:modified>
  <cp:category>講習会用</cp:category>
  <cp:version/>
  <cp:contentType/>
  <cp:contentStatus/>
</cp:coreProperties>
</file>